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COTE RE_\_ATLAS_AGUAS\ATLAS_site\"/>
    </mc:Choice>
  </mc:AlternateContent>
  <xr:revisionPtr revIDLastSave="0" documentId="13_ncr:1_{FB939D5B-3B4D-4E57-B02A-660A61B7F01B}" xr6:coauthVersionLast="47" xr6:coauthVersionMax="47" xr10:uidLastSave="{00000000-0000-0000-0000-000000000000}"/>
  <bookViews>
    <workbookView xWindow="28680" yWindow="2490" windowWidth="24240" windowHeight="13140" xr2:uid="{6B105A27-FBA8-4E65-9A5B-A26E1A2EB213}"/>
  </bookViews>
  <sheets>
    <sheet name="invest_UF" sheetId="1" r:id="rId1"/>
  </sheets>
  <externalReferences>
    <externalReference r:id="rId2"/>
  </externalReferences>
  <definedNames>
    <definedName name="_ccc2">#REF!</definedName>
    <definedName name="_ccc3">#REF!</definedName>
    <definedName name="_çççl2">#REF!</definedName>
    <definedName name="_ççpl2">#REF!</definedName>
    <definedName name="_çlpl2">#REF!</definedName>
    <definedName name="_Key1" hidden="1">#REF!</definedName>
    <definedName name="_Order1" hidden="1">255</definedName>
    <definedName name="_Sort" hidden="1">#REF!</definedName>
    <definedName name="a" hidden="1">#REF!</definedName>
    <definedName name="aaaaa" hidden="1">#REF!</definedName>
    <definedName name="aaaaaa" hidden="1">#REF!</definedName>
    <definedName name="aawsdswds" hidden="1">#REF!</definedName>
    <definedName name="Atribuição">[1]BD!$F$2:$F$33</definedName>
    <definedName name="ccc">#REF!</definedName>
    <definedName name="çççl">#REF!</definedName>
    <definedName name="ççpll">#REF!</definedName>
    <definedName name="çlpl">#REF!</definedName>
    <definedName name="CONSOLIDA_ARRED" hidden="1">#REF!</definedName>
    <definedName name="CONSOLIDA_SemPrest" hidden="1">#REF!</definedName>
    <definedName name="dfre">#REF!</definedName>
    <definedName name="eeee" hidden="1">#REF!</definedName>
    <definedName name="eeeee" hidden="1">#REF!</definedName>
    <definedName name="Excel_BuiltIn_Print_Area_1">#REF!</definedName>
    <definedName name="Excel_BuiltIn_Print_Area_3">#REF!</definedName>
    <definedName name="fcv">#REF!</definedName>
    <definedName name="FINAL" hidden="1">#REF!</definedName>
    <definedName name="fr">#REF!</definedName>
    <definedName name="franca">#REF!</definedName>
    <definedName name="gggh">#REF!</definedName>
    <definedName name="hhh">#REF!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"11/20/2018 19:55:38"</definedName>
    <definedName name="IQ_QTD" hidden="1">750000</definedName>
    <definedName name="IQ_TODAY" hidden="1">0</definedName>
    <definedName name="IQ_YTDMONTH" hidden="1">130000</definedName>
    <definedName name="lll">#REF!</definedName>
    <definedName name="llolol">#REF!</definedName>
    <definedName name="mkkmj">#REF!</definedName>
    <definedName name="mkmkm">#REF!</definedName>
    <definedName name="njhnj">#REF!</definedName>
    <definedName name="oooi">#REF!</definedName>
    <definedName name="plo">#REF!</definedName>
    <definedName name="po">#REF!</definedName>
    <definedName name="q">#REF!</definedName>
    <definedName name="qq">#REF!</definedName>
    <definedName name="qqq">#REF!</definedName>
    <definedName name="rr">#REF!</definedName>
    <definedName name="rrr">#REF!</definedName>
    <definedName name="rrre">#REF!</definedName>
    <definedName name="ryru">#REF!</definedName>
    <definedName name="t">#REF!</definedName>
    <definedName name="teste">#REF!</definedName>
    <definedName name="testette">#REF!</definedName>
    <definedName name="tetetet">#REF!</definedName>
    <definedName name="thfgrt">#REF!</definedName>
    <definedName name="tr">#REF!</definedName>
    <definedName name="tre">#REF!</definedName>
    <definedName name="ttrre">#REF!</definedName>
    <definedName name="uuui">#REF!</definedName>
    <definedName name="uyyyy">#REF!</definedName>
    <definedName name="vfcdf">#REF!</definedName>
    <definedName name="vvv">#REF!</definedName>
    <definedName name="wewewe">#REF!</definedName>
    <definedName name="xxx">#REF!</definedName>
    <definedName name="yyuu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J5" i="1"/>
  <c r="H5" i="1"/>
  <c r="E5" i="1"/>
  <c r="F5" i="1"/>
  <c r="D5" i="1"/>
  <c r="G32" i="1" l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G10" i="1"/>
  <c r="I10" i="1" s="1"/>
  <c r="G9" i="1"/>
  <c r="I9" i="1" s="1"/>
  <c r="G8" i="1"/>
  <c r="I8" i="1" s="1"/>
  <c r="G7" i="1"/>
  <c r="I7" i="1" s="1"/>
  <c r="G6" i="1"/>
  <c r="I6" i="1" s="1"/>
  <c r="I11" i="1" l="1"/>
  <c r="I5" i="1" s="1"/>
  <c r="G5" i="1"/>
</calcChain>
</file>

<file path=xl/sharedStrings.xml><?xml version="1.0" encoding="utf-8"?>
<sst xmlns="http://schemas.openxmlformats.org/spreadsheetml/2006/main" count="101" uniqueCount="79">
  <si>
    <t>Região Geográfica</t>
  </si>
  <si>
    <t>Norte</t>
  </si>
  <si>
    <t>AC</t>
  </si>
  <si>
    <t>Acre</t>
  </si>
  <si>
    <t>AM</t>
  </si>
  <si>
    <t>Amazonas</t>
  </si>
  <si>
    <t>AP</t>
  </si>
  <si>
    <t>PA</t>
  </si>
  <si>
    <t>RO</t>
  </si>
  <si>
    <t>RR</t>
  </si>
  <si>
    <t>Roraima</t>
  </si>
  <si>
    <t>TO</t>
  </si>
  <si>
    <t>Tocantins</t>
  </si>
  <si>
    <t>Nordeste</t>
  </si>
  <si>
    <t>AL</t>
  </si>
  <si>
    <t>Alagoas</t>
  </si>
  <si>
    <t>BA</t>
  </si>
  <si>
    <t>Bahia</t>
  </si>
  <si>
    <t>CE</t>
  </si>
  <si>
    <t>MA</t>
  </si>
  <si>
    <t>PB</t>
  </si>
  <si>
    <t>PE</t>
  </si>
  <si>
    <t>Pernambuco</t>
  </si>
  <si>
    <t>PI</t>
  </si>
  <si>
    <t>RN</t>
  </si>
  <si>
    <t>Rio Grande do Norte</t>
  </si>
  <si>
    <t>SE</t>
  </si>
  <si>
    <t>Sergipe</t>
  </si>
  <si>
    <t>Centro-Oeste</t>
  </si>
  <si>
    <t>DF</t>
  </si>
  <si>
    <t>Distrito Federal</t>
  </si>
  <si>
    <t>GO</t>
  </si>
  <si>
    <t>MS</t>
  </si>
  <si>
    <t>Mato Grosso do Sul</t>
  </si>
  <si>
    <t>MT</t>
  </si>
  <si>
    <t>Mato Grosso</t>
  </si>
  <si>
    <t>Sudeste</t>
  </si>
  <si>
    <t>ES</t>
  </si>
  <si>
    <t>MG</t>
  </si>
  <si>
    <t>Minas Gerais</t>
  </si>
  <si>
    <t>RJ</t>
  </si>
  <si>
    <t>Rio de Janeiro</t>
  </si>
  <si>
    <t>SP</t>
  </si>
  <si>
    <t>Sul</t>
  </si>
  <si>
    <t>PR</t>
  </si>
  <si>
    <t>RS</t>
  </si>
  <si>
    <t>Rio Grande do Sul</t>
  </si>
  <si>
    <t>SC</t>
  </si>
  <si>
    <t>Santa Catarina</t>
  </si>
  <si>
    <t>UF Sigla</t>
  </si>
  <si>
    <t>UF Nome</t>
  </si>
  <si>
    <t xml:space="preserve"> Produção de Água</t>
  </si>
  <si>
    <t>Distribuição de Água</t>
  </si>
  <si>
    <t>Reposição de ativos</t>
  </si>
  <si>
    <t>Produção</t>
  </si>
  <si>
    <t>Distribuição</t>
  </si>
  <si>
    <t>TOTAL
Produção + Distribuição</t>
  </si>
  <si>
    <t>Infraestrutura Recomendada</t>
  </si>
  <si>
    <t>Infraestrutura Potencial com Estudo Complementar</t>
  </si>
  <si>
    <t>Infraestrutura que Requer Estudo de Alternativas</t>
  </si>
  <si>
    <t>TOTAL
Produção</t>
  </si>
  <si>
    <t>TOTAL
Distribuição</t>
  </si>
  <si>
    <t>Universalização</t>
  </si>
  <si>
    <t>Atlas Águas 2021. Mais informações e recursos: 
http://atlas.ana.gov.br</t>
  </si>
  <si>
    <t>Amapá</t>
  </si>
  <si>
    <t>Pará</t>
  </si>
  <si>
    <t>Rondônia</t>
  </si>
  <si>
    <t>Ceará</t>
  </si>
  <si>
    <t>Maranhão</t>
  </si>
  <si>
    <t>Paraíba</t>
  </si>
  <si>
    <t>Piauí</t>
  </si>
  <si>
    <t>Goiás</t>
  </si>
  <si>
    <t>Espírito Santo</t>
  </si>
  <si>
    <t>São Paulo</t>
  </si>
  <si>
    <t>Paraná</t>
  </si>
  <si>
    <r>
      <t xml:space="preserve">Observação: dados de </t>
    </r>
    <r>
      <rPr>
        <u/>
        <sz val="11"/>
        <color theme="1"/>
        <rFont val="Calibri Light"/>
        <family val="2"/>
        <scheme val="major"/>
      </rPr>
      <t>distribuição de água</t>
    </r>
    <r>
      <rPr>
        <sz val="11"/>
        <color theme="1"/>
        <rFont val="Calibri Light"/>
        <family val="2"/>
        <scheme val="major"/>
      </rPr>
      <t xml:space="preserve"> ajustados em fevereiro de 2022 para corresponder à projeção populacional do IBGE 2010-2060 - atualização de 06/04/2020 (IBGE)</t>
    </r>
  </si>
  <si>
    <r>
      <t>Investimentos em produção de água, distribuição de água e reposição de ativos até 2035 - Unidade da Federação</t>
    </r>
    <r>
      <rPr>
        <sz val="11"/>
        <color theme="5"/>
        <rFont val="Montserrat"/>
      </rPr>
      <t xml:space="preserve"> (R$ milhões)</t>
    </r>
    <r>
      <rPr>
        <sz val="11"/>
        <color theme="1"/>
        <rFont val="Montserrat"/>
      </rPr>
      <t xml:space="preserve"> - data-base dezembro de 2020</t>
    </r>
  </si>
  <si>
    <t>BRASIL</t>
  </si>
  <si>
    <t>Nota: mil x milhões = Bilhões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</si>
</sst>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R$&quot;\ #,##0;\-&quot;R$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1"/>
      <name val="Montserrat"/>
    </font>
    <font>
      <sz val="11"/>
      <color theme="5"/>
      <name val="Montserrat"/>
    </font>
    <font>
      <sz val="11"/>
      <color theme="1"/>
      <name val="Calibri Light"/>
      <family val="2"/>
      <scheme val="major"/>
    </font>
    <font>
      <u/>
      <sz val="11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 wrapText="1"/>
    </xf>
    <xf numFmtId="2" fontId="1" fillId="9" borderId="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8" borderId="9" xfId="0" applyFill="1" applyBorder="1" applyAlignment="1">
      <alignment horizontal="center" vertical="center"/>
    </xf>
    <xf numFmtId="5" fontId="2" fillId="3" borderId="9" xfId="0" applyNumberFormat="1" applyFont="1" applyFill="1" applyBorder="1" applyAlignment="1">
      <alignment horizontal="center" vertical="center"/>
    </xf>
    <xf numFmtId="5" fontId="2" fillId="3" borderId="10" xfId="0" applyNumberFormat="1" applyFont="1" applyFill="1" applyBorder="1" applyAlignment="1">
      <alignment horizontal="center" vertical="center"/>
    </xf>
    <xf numFmtId="5" fontId="2" fillId="4" borderId="11" xfId="0" applyNumberFormat="1" applyFont="1" applyFill="1" applyBorder="1" applyAlignment="1">
      <alignment horizontal="center" vertical="center"/>
    </xf>
    <xf numFmtId="5" fontId="2" fillId="5" borderId="12" xfId="0" applyNumberFormat="1" applyFont="1" applyFill="1" applyBorder="1" applyAlignment="1">
      <alignment horizontal="center" vertical="center"/>
    </xf>
    <xf numFmtId="5" fontId="2" fillId="6" borderId="12" xfId="0" applyNumberFormat="1" applyFont="1" applyFill="1" applyBorder="1" applyAlignment="1">
      <alignment horizontal="center" vertical="center"/>
    </xf>
    <xf numFmtId="5" fontId="1" fillId="9" borderId="9" xfId="0" applyNumberFormat="1" applyFont="1" applyFill="1" applyBorder="1" applyAlignment="1">
      <alignment horizontal="center" vertical="center"/>
    </xf>
    <xf numFmtId="5" fontId="1" fillId="9" borderId="11" xfId="0" applyNumberFormat="1" applyFont="1" applyFill="1" applyBorder="1" applyAlignment="1">
      <alignment horizontal="center" vertical="center"/>
    </xf>
    <xf numFmtId="5" fontId="7" fillId="0" borderId="0" xfId="0" applyNumberFormat="1" applyFont="1" applyAlignment="1">
      <alignment horizontal="center" vertical="center"/>
    </xf>
    <xf numFmtId="0" fontId="0" fillId="10" borderId="0" xfId="0" applyFill="1" applyAlignment="1">
      <alignment vertical="center"/>
    </xf>
    <xf numFmtId="0" fontId="5" fillId="10" borderId="0" xfId="0" applyFont="1" applyFill="1" applyAlignment="1">
      <alignment vertical="center"/>
    </xf>
    <xf numFmtId="2" fontId="0" fillId="10" borderId="0" xfId="0" applyNumberFormat="1" applyFill="1" applyAlignment="1">
      <alignment horizontal="center" vertical="center"/>
    </xf>
    <xf numFmtId="2" fontId="0" fillId="10" borderId="0" xfId="0" applyNumberForma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atlas.ana.gov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123825</xdr:rowOff>
    </xdr:from>
    <xdr:to>
      <xdr:col>2</xdr:col>
      <xdr:colOff>638176</xdr:colOff>
      <xdr:row>2</xdr:row>
      <xdr:rowOff>214542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E71A17-743B-4B41-984C-5CA7ADA15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23825"/>
          <a:ext cx="2228850" cy="1424217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0</xdr:row>
      <xdr:rowOff>142876</xdr:rowOff>
    </xdr:from>
    <xdr:to>
      <xdr:col>3</xdr:col>
      <xdr:colOff>1280851</xdr:colOff>
      <xdr:row>0</xdr:row>
      <xdr:rowOff>731170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579818-07EA-4345-A2F6-2EA856CB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142876"/>
          <a:ext cx="1214176" cy="5882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-dcfs\dados%20prj\Users\henrique.ramos\Dropbox\Controle_horas_Coleta_de_Dados_alteraco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uicao"/>
      <sheetName val="BD"/>
      <sheetName val="Planejamento_Comparti"/>
      <sheetName val="Compartimentação_Brasil"/>
      <sheetName val="Planejamento_UF"/>
      <sheetName val="Formulario"/>
      <sheetName val="Resumo_Geral"/>
      <sheetName val="ESRI_MAPINFO_SHEET"/>
    </sheetNames>
    <sheetDataSet>
      <sheetData sheetId="0" refreshError="1"/>
      <sheetData sheetId="1" refreshError="1">
        <row r="2">
          <cell r="F2" t="str">
            <v>Não atribuido</v>
          </cell>
        </row>
        <row r="3">
          <cell r="F3" t="str">
            <v>EGC - Henrique</v>
          </cell>
        </row>
        <row r="4">
          <cell r="F4" t="str">
            <v>EGC - Sibele</v>
          </cell>
        </row>
        <row r="5">
          <cell r="F5" t="str">
            <v>EGC - Raissa</v>
          </cell>
        </row>
        <row r="6">
          <cell r="F6" t="str">
            <v>EGC - Guilherme</v>
          </cell>
        </row>
        <row r="7">
          <cell r="F7" t="str">
            <v>EGC - Maira</v>
          </cell>
        </row>
        <row r="8">
          <cell r="F8" t="str">
            <v>EGC  - Artur</v>
          </cell>
        </row>
        <row r="9">
          <cell r="F9" t="str">
            <v>EGC - Natalia</v>
          </cell>
        </row>
        <row r="10">
          <cell r="F10" t="str">
            <v>EGC - Douglas</v>
          </cell>
        </row>
        <row r="11">
          <cell r="F11" t="str">
            <v>EGC - Fernando</v>
          </cell>
        </row>
        <row r="12">
          <cell r="F12" t="str">
            <v>EGC - Jefferson</v>
          </cell>
        </row>
        <row r="13">
          <cell r="F13" t="str">
            <v>EGC - Renata</v>
          </cell>
        </row>
        <row r="14">
          <cell r="F14" t="str">
            <v>EGC - Mariana</v>
          </cell>
        </row>
        <row r="15">
          <cell r="F15" t="str">
            <v>Profill - Ana Luiza Helfer</v>
          </cell>
        </row>
        <row r="16">
          <cell r="F16" t="str">
            <v>Profill - Ana Raquel Pinzon</v>
          </cell>
        </row>
        <row r="17">
          <cell r="F17" t="str">
            <v>Profill - Luisa Neves</v>
          </cell>
        </row>
        <row r="18">
          <cell r="F18" t="str">
            <v>Profill - Vinicius Montenegro</v>
          </cell>
        </row>
        <row r="19">
          <cell r="F19" t="str">
            <v>Profill - Alexia Pereira</v>
          </cell>
        </row>
        <row r="20">
          <cell r="F20" t="str">
            <v>Profill - Tailana Jeske</v>
          </cell>
        </row>
        <row r="21">
          <cell r="F21" t="str">
            <v>Profill - Filipe Teske</v>
          </cell>
        </row>
        <row r="22">
          <cell r="F22" t="str">
            <v>Profill - Ingrid Petry</v>
          </cell>
        </row>
        <row r="23">
          <cell r="F23" t="str">
            <v>Profill - Maria Augusta Libardoni</v>
          </cell>
        </row>
        <row r="24">
          <cell r="F24" t="str">
            <v>TPF - Ana Beatriz</v>
          </cell>
        </row>
        <row r="25">
          <cell r="F25" t="str">
            <v>TPF - João Victor</v>
          </cell>
        </row>
        <row r="26">
          <cell r="F26" t="str">
            <v>TPF - Bruna</v>
          </cell>
        </row>
        <row r="27">
          <cell r="F27" t="str">
            <v>TPF - Daniel</v>
          </cell>
        </row>
        <row r="28">
          <cell r="F28" t="str">
            <v>TPF - Giovana</v>
          </cell>
        </row>
        <row r="29">
          <cell r="F29" t="str">
            <v>TPF - Rachel</v>
          </cell>
        </row>
        <row r="30">
          <cell r="F30" t="str">
            <v>TPF - Maria Cecília</v>
          </cell>
        </row>
        <row r="31">
          <cell r="F31" t="str">
            <v>TPF - Ana Luiza</v>
          </cell>
        </row>
        <row r="32">
          <cell r="F32" t="str">
            <v>TPF - Bruna Veiga</v>
          </cell>
        </row>
        <row r="33">
          <cell r="F33" t="str">
            <v>TPF - Abmael Junior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A266-FE63-4707-AE39-CC0BB1EBE1E1}">
  <dimension ref="A1:L34"/>
  <sheetViews>
    <sheetView showGridLines="0" tabSelected="1" workbookViewId="0">
      <selection activeCell="E1" sqref="E1"/>
    </sheetView>
  </sheetViews>
  <sheetFormatPr defaultRowHeight="15" x14ac:dyDescent="0.25"/>
  <cols>
    <col min="1" max="1" width="9.7109375" style="1" customWidth="1"/>
    <col min="2" max="2" width="17.85546875" style="1" customWidth="1"/>
    <col min="3" max="3" width="17" style="1" bestFit="1" customWidth="1"/>
    <col min="4" max="4" width="20.42578125" style="2" customWidth="1"/>
    <col min="5" max="5" width="23.140625" style="2" customWidth="1"/>
    <col min="6" max="6" width="20.42578125" style="2" customWidth="1"/>
    <col min="7" max="7" width="20.28515625" style="1" customWidth="1"/>
    <col min="8" max="8" width="21.42578125" style="2" customWidth="1"/>
    <col min="9" max="9" width="22.28515625" style="2" customWidth="1"/>
    <col min="10" max="11" width="14.85546875" style="2" customWidth="1"/>
    <col min="12" max="12" width="25" style="1" customWidth="1"/>
    <col min="13" max="16384" width="9.140625" style="1"/>
  </cols>
  <sheetData>
    <row r="1" spans="1:12" ht="69" customHeight="1" x14ac:dyDescent="0.25">
      <c r="E1" s="8" t="s">
        <v>63</v>
      </c>
      <c r="F1" s="9"/>
      <c r="I1" s="19" t="s">
        <v>75</v>
      </c>
    </row>
    <row r="2" spans="1:12" ht="36" customHeight="1" thickBot="1" x14ac:dyDescent="0.3">
      <c r="D2" s="31" t="s">
        <v>76</v>
      </c>
      <c r="E2" s="32"/>
      <c r="F2" s="32"/>
      <c r="G2" s="30"/>
      <c r="H2" s="32"/>
      <c r="I2" s="33"/>
      <c r="J2" s="32"/>
      <c r="K2" s="32"/>
      <c r="L2" s="30"/>
    </row>
    <row r="3" spans="1:12" ht="43.5" customHeight="1" thickBot="1" x14ac:dyDescent="0.3">
      <c r="D3" s="14" t="s">
        <v>51</v>
      </c>
      <c r="E3" s="15"/>
      <c r="F3" s="15"/>
      <c r="G3" s="16"/>
      <c r="H3" s="10" t="s">
        <v>52</v>
      </c>
      <c r="I3" s="11" t="s">
        <v>62</v>
      </c>
      <c r="J3" s="14" t="s">
        <v>53</v>
      </c>
      <c r="K3" s="16"/>
    </row>
    <row r="4" spans="1:12" ht="45.75" thickBot="1" x14ac:dyDescent="0.3">
      <c r="A4" s="21" t="s">
        <v>49</v>
      </c>
      <c r="B4" s="12" t="s">
        <v>50</v>
      </c>
      <c r="C4" s="13" t="s">
        <v>0</v>
      </c>
      <c r="D4" s="3" t="s">
        <v>57</v>
      </c>
      <c r="E4" s="4" t="s">
        <v>58</v>
      </c>
      <c r="F4" s="4" t="s">
        <v>59</v>
      </c>
      <c r="G4" s="5" t="s">
        <v>60</v>
      </c>
      <c r="H4" s="7" t="s">
        <v>61</v>
      </c>
      <c r="I4" s="6" t="s">
        <v>56</v>
      </c>
      <c r="J4" s="17" t="s">
        <v>54</v>
      </c>
      <c r="K4" s="18" t="s">
        <v>55</v>
      </c>
    </row>
    <row r="5" spans="1:12" ht="34.5" customHeight="1" thickBot="1" x14ac:dyDescent="0.3">
      <c r="A5" s="21"/>
      <c r="B5" s="12"/>
      <c r="C5" s="12" t="s">
        <v>77</v>
      </c>
      <c r="D5" s="22">
        <f>SUM(D6:D32)</f>
        <v>40548.641544165795</v>
      </c>
      <c r="E5" s="23">
        <f t="shared" ref="E5:K5" si="0">SUM(E6:E32)</f>
        <v>10130.126711843066</v>
      </c>
      <c r="F5" s="23">
        <f t="shared" si="0"/>
        <v>11687.065401930047</v>
      </c>
      <c r="G5" s="24">
        <f t="shared" si="0"/>
        <v>62365.8336579389</v>
      </c>
      <c r="H5" s="25">
        <f t="shared" si="0"/>
        <v>47000.15078715088</v>
      </c>
      <c r="I5" s="26">
        <f t="shared" si="0"/>
        <v>109365.98444508982</v>
      </c>
      <c r="J5" s="27">
        <f t="shared" si="0"/>
        <v>44230.114659478495</v>
      </c>
      <c r="K5" s="28">
        <f t="shared" si="0"/>
        <v>60040.122369186232</v>
      </c>
    </row>
    <row r="6" spans="1:12" x14ac:dyDescent="0.25">
      <c r="A6" s="20" t="s">
        <v>2</v>
      </c>
      <c r="B6" s="20" t="s">
        <v>3</v>
      </c>
      <c r="C6" s="20" t="s">
        <v>1</v>
      </c>
      <c r="D6" s="29">
        <v>36.075590114553854</v>
      </c>
      <c r="E6" s="29">
        <v>21.876357369315336</v>
      </c>
      <c r="F6" s="29">
        <v>15.743726848201936</v>
      </c>
      <c r="G6" s="29">
        <f t="shared" ref="G6:G32" si="1">D6+E6+F6</f>
        <v>73.695674332071121</v>
      </c>
      <c r="H6" s="29">
        <v>355.50984511722743</v>
      </c>
      <c r="I6" s="29">
        <f>G6+H6</f>
        <v>429.20551944929855</v>
      </c>
      <c r="J6" s="29">
        <v>75.762624800580113</v>
      </c>
      <c r="K6" s="29">
        <v>112.78005764933549</v>
      </c>
    </row>
    <row r="7" spans="1:12" x14ac:dyDescent="0.25">
      <c r="A7" s="20" t="s">
        <v>4</v>
      </c>
      <c r="B7" s="20" t="s">
        <v>5</v>
      </c>
      <c r="C7" s="20" t="s">
        <v>1</v>
      </c>
      <c r="D7" s="29">
        <v>82.059540610252327</v>
      </c>
      <c r="E7" s="29">
        <v>0</v>
      </c>
      <c r="F7" s="29">
        <v>67.901194084924455</v>
      </c>
      <c r="G7" s="29">
        <f t="shared" si="1"/>
        <v>149.96073469517677</v>
      </c>
      <c r="H7" s="29">
        <v>466.60364462161539</v>
      </c>
      <c r="I7" s="29">
        <f t="shared" ref="I7:I32" si="2">G7+H7</f>
        <v>616.56437931679216</v>
      </c>
      <c r="J7" s="29">
        <v>418.80303222918036</v>
      </c>
      <c r="K7" s="29">
        <v>442.88713817365141</v>
      </c>
    </row>
    <row r="8" spans="1:12" x14ac:dyDescent="0.25">
      <c r="A8" s="20" t="s">
        <v>6</v>
      </c>
      <c r="B8" s="20" t="s">
        <v>64</v>
      </c>
      <c r="C8" s="20" t="s">
        <v>1</v>
      </c>
      <c r="D8" s="29">
        <v>363.25662280997494</v>
      </c>
      <c r="E8" s="29">
        <v>0</v>
      </c>
      <c r="F8" s="29">
        <v>19.580707560303747</v>
      </c>
      <c r="G8" s="29">
        <f t="shared" si="1"/>
        <v>382.83733037027866</v>
      </c>
      <c r="H8" s="29">
        <v>353.54042736529436</v>
      </c>
      <c r="I8" s="29">
        <f t="shared" si="2"/>
        <v>736.37775773557303</v>
      </c>
      <c r="J8" s="29">
        <v>177.89820596525226</v>
      </c>
      <c r="K8" s="29">
        <v>73.016751844030807</v>
      </c>
    </row>
    <row r="9" spans="1:12" x14ac:dyDescent="0.25">
      <c r="A9" s="20" t="s">
        <v>7</v>
      </c>
      <c r="B9" s="20" t="s">
        <v>65</v>
      </c>
      <c r="C9" s="20" t="s">
        <v>1</v>
      </c>
      <c r="D9" s="29">
        <v>948.21969196932014</v>
      </c>
      <c r="E9" s="29">
        <v>0</v>
      </c>
      <c r="F9" s="29">
        <v>173.58880945558917</v>
      </c>
      <c r="G9" s="29">
        <f t="shared" si="1"/>
        <v>1121.8085014249093</v>
      </c>
      <c r="H9" s="29">
        <v>2076.1836177125956</v>
      </c>
      <c r="I9" s="29">
        <f t="shared" si="2"/>
        <v>3197.9921191375051</v>
      </c>
      <c r="J9" s="29">
        <v>746.7142430499016</v>
      </c>
      <c r="K9" s="29">
        <v>749.74166262632059</v>
      </c>
    </row>
    <row r="10" spans="1:12" x14ac:dyDescent="0.25">
      <c r="A10" s="20" t="s">
        <v>8</v>
      </c>
      <c r="B10" s="20" t="s">
        <v>66</v>
      </c>
      <c r="C10" s="20" t="s">
        <v>1</v>
      </c>
      <c r="D10" s="29">
        <v>328.70218471735569</v>
      </c>
      <c r="E10" s="29">
        <v>8.8317693619280586</v>
      </c>
      <c r="F10" s="29">
        <v>31.263477384156221</v>
      </c>
      <c r="G10" s="29">
        <f t="shared" si="1"/>
        <v>368.79743146343998</v>
      </c>
      <c r="H10" s="29">
        <v>566.89936027219403</v>
      </c>
      <c r="I10" s="29">
        <f t="shared" si="2"/>
        <v>935.69679173563395</v>
      </c>
      <c r="J10" s="29">
        <v>207.54890190785423</v>
      </c>
      <c r="K10" s="29">
        <v>265.27096412943735</v>
      </c>
    </row>
    <row r="11" spans="1:12" x14ac:dyDescent="0.25">
      <c r="A11" s="20" t="s">
        <v>9</v>
      </c>
      <c r="B11" s="20" t="s">
        <v>10</v>
      </c>
      <c r="C11" s="20" t="s">
        <v>1</v>
      </c>
      <c r="D11" s="29">
        <v>0</v>
      </c>
      <c r="E11" s="29">
        <v>0</v>
      </c>
      <c r="F11" s="29">
        <v>41.742941472510694</v>
      </c>
      <c r="G11" s="29">
        <f t="shared" si="1"/>
        <v>41.742941472510694</v>
      </c>
      <c r="H11" s="29">
        <v>129.29268796318755</v>
      </c>
      <c r="I11" s="29">
        <f t="shared" si="2"/>
        <v>171.03562943569824</v>
      </c>
      <c r="J11" s="29">
        <v>53.878510899271575</v>
      </c>
      <c r="K11" s="29">
        <v>72.012653942267107</v>
      </c>
    </row>
    <row r="12" spans="1:12" x14ac:dyDescent="0.25">
      <c r="A12" s="20" t="s">
        <v>11</v>
      </c>
      <c r="B12" s="20" t="s">
        <v>12</v>
      </c>
      <c r="C12" s="20" t="s">
        <v>1</v>
      </c>
      <c r="D12" s="29">
        <v>165.99660049914365</v>
      </c>
      <c r="E12" s="29">
        <v>100.4034036496566</v>
      </c>
      <c r="F12" s="29">
        <v>57.266808236311846</v>
      </c>
      <c r="G12" s="29">
        <f t="shared" si="1"/>
        <v>323.66681238511205</v>
      </c>
      <c r="H12" s="29">
        <v>292.10213242692168</v>
      </c>
      <c r="I12" s="29">
        <f t="shared" si="2"/>
        <v>615.76894481203374</v>
      </c>
      <c r="J12" s="29">
        <v>224.27616584727025</v>
      </c>
      <c r="K12" s="29">
        <v>337.51118297643751</v>
      </c>
    </row>
    <row r="13" spans="1:12" x14ac:dyDescent="0.25">
      <c r="A13" s="20" t="s">
        <v>14</v>
      </c>
      <c r="B13" s="20" t="s">
        <v>15</v>
      </c>
      <c r="C13" s="20" t="s">
        <v>13</v>
      </c>
      <c r="D13" s="29">
        <v>438.72387315153344</v>
      </c>
      <c r="E13" s="29">
        <v>11.524548453569215</v>
      </c>
      <c r="F13" s="29">
        <v>576.57893820156767</v>
      </c>
      <c r="G13" s="29">
        <f t="shared" si="1"/>
        <v>1026.8273598066703</v>
      </c>
      <c r="H13" s="29">
        <v>397.35932721371557</v>
      </c>
      <c r="I13" s="29">
        <f t="shared" si="2"/>
        <v>1424.1866870203858</v>
      </c>
      <c r="J13" s="29">
        <v>699.88651784014678</v>
      </c>
      <c r="K13" s="29">
        <v>423.27501518996166</v>
      </c>
    </row>
    <row r="14" spans="1:12" x14ac:dyDescent="0.25">
      <c r="A14" s="20" t="s">
        <v>16</v>
      </c>
      <c r="B14" s="20" t="s">
        <v>17</v>
      </c>
      <c r="C14" s="20" t="s">
        <v>13</v>
      </c>
      <c r="D14" s="29">
        <v>3286.1732578262145</v>
      </c>
      <c r="E14" s="29">
        <v>815.46938754594169</v>
      </c>
      <c r="F14" s="29">
        <v>1349.3848401212722</v>
      </c>
      <c r="G14" s="29">
        <f t="shared" si="1"/>
        <v>5451.0274854934287</v>
      </c>
      <c r="H14" s="29">
        <v>1875.2876407161534</v>
      </c>
      <c r="I14" s="29">
        <f t="shared" si="2"/>
        <v>7326.3151262095816</v>
      </c>
      <c r="J14" s="29">
        <v>4473.1513330356584</v>
      </c>
      <c r="K14" s="29">
        <v>2572.4700643504007</v>
      </c>
    </row>
    <row r="15" spans="1:12" x14ac:dyDescent="0.25">
      <c r="A15" s="20" t="s">
        <v>18</v>
      </c>
      <c r="B15" s="20" t="s">
        <v>67</v>
      </c>
      <c r="C15" s="20" t="s">
        <v>13</v>
      </c>
      <c r="D15" s="29">
        <v>5259.110983662873</v>
      </c>
      <c r="E15" s="29">
        <v>4710.3567504461153</v>
      </c>
      <c r="F15" s="29">
        <v>71.547972507758629</v>
      </c>
      <c r="G15" s="29">
        <f t="shared" si="1"/>
        <v>10041.015706616747</v>
      </c>
      <c r="H15" s="29">
        <v>2824.8691759142744</v>
      </c>
      <c r="I15" s="29">
        <f t="shared" si="2"/>
        <v>12865.884882531022</v>
      </c>
      <c r="J15" s="29">
        <v>3963.3033733542202</v>
      </c>
      <c r="K15" s="29">
        <v>1920.8179502964517</v>
      </c>
    </row>
    <row r="16" spans="1:12" x14ac:dyDescent="0.25">
      <c r="A16" s="20" t="s">
        <v>19</v>
      </c>
      <c r="B16" s="20" t="s">
        <v>68</v>
      </c>
      <c r="C16" s="20" t="s">
        <v>13</v>
      </c>
      <c r="D16" s="29">
        <v>322.64659259255973</v>
      </c>
      <c r="E16" s="29">
        <v>102.32851430954804</v>
      </c>
      <c r="F16" s="29">
        <v>313.98450776459259</v>
      </c>
      <c r="G16" s="29">
        <f t="shared" si="1"/>
        <v>738.95961466670042</v>
      </c>
      <c r="H16" s="29">
        <v>1402.1651447884381</v>
      </c>
      <c r="I16" s="29">
        <f t="shared" si="2"/>
        <v>2141.1247594551387</v>
      </c>
      <c r="J16" s="29">
        <v>565.80820262673342</v>
      </c>
      <c r="K16" s="29">
        <v>757.6399654820658</v>
      </c>
    </row>
    <row r="17" spans="1:11" x14ac:dyDescent="0.25">
      <c r="A17" s="20" t="s">
        <v>20</v>
      </c>
      <c r="B17" s="20" t="s">
        <v>69</v>
      </c>
      <c r="C17" s="20" t="s">
        <v>13</v>
      </c>
      <c r="D17" s="29">
        <v>1593.4397890655553</v>
      </c>
      <c r="E17" s="29">
        <v>134.7505555865107</v>
      </c>
      <c r="F17" s="29">
        <v>264.76594308086027</v>
      </c>
      <c r="G17" s="29">
        <f t="shared" si="1"/>
        <v>1992.9562877329263</v>
      </c>
      <c r="H17" s="29">
        <v>395.2567131719706</v>
      </c>
      <c r="I17" s="29">
        <f t="shared" si="2"/>
        <v>2388.2130009048969</v>
      </c>
      <c r="J17" s="29">
        <v>1297.6067620578542</v>
      </c>
      <c r="K17" s="29">
        <v>517.89811268063113</v>
      </c>
    </row>
    <row r="18" spans="1:11" x14ac:dyDescent="0.25">
      <c r="A18" s="20" t="s">
        <v>21</v>
      </c>
      <c r="B18" s="20" t="s">
        <v>22</v>
      </c>
      <c r="C18" s="20" t="s">
        <v>13</v>
      </c>
      <c r="D18" s="29">
        <v>3902.5184233341915</v>
      </c>
      <c r="E18" s="29">
        <v>1947.3323446263851</v>
      </c>
      <c r="F18" s="29">
        <v>840.28881208255837</v>
      </c>
      <c r="G18" s="29">
        <f t="shared" si="1"/>
        <v>6690.1395800431346</v>
      </c>
      <c r="H18" s="29">
        <v>1358.639225682542</v>
      </c>
      <c r="I18" s="29">
        <f t="shared" si="2"/>
        <v>8048.7788057256766</v>
      </c>
      <c r="J18" s="29">
        <v>4643.5776904152399</v>
      </c>
      <c r="K18" s="29">
        <v>1343.8556283309322</v>
      </c>
    </row>
    <row r="19" spans="1:11" x14ac:dyDescent="0.25">
      <c r="A19" s="20" t="s">
        <v>23</v>
      </c>
      <c r="B19" s="20" t="s">
        <v>70</v>
      </c>
      <c r="C19" s="20" t="s">
        <v>13</v>
      </c>
      <c r="D19" s="29">
        <v>813.23850611785076</v>
      </c>
      <c r="E19" s="29">
        <v>679.75275186341651</v>
      </c>
      <c r="F19" s="29">
        <v>346.33683799843419</v>
      </c>
      <c r="G19" s="29">
        <f t="shared" si="1"/>
        <v>1839.3280959797014</v>
      </c>
      <c r="H19" s="29">
        <v>357.85675656061403</v>
      </c>
      <c r="I19" s="29">
        <f t="shared" si="2"/>
        <v>2197.1848525403157</v>
      </c>
      <c r="J19" s="29">
        <v>782.97672979629579</v>
      </c>
      <c r="K19" s="29">
        <v>513.96894960554346</v>
      </c>
    </row>
    <row r="20" spans="1:11" x14ac:dyDescent="0.25">
      <c r="A20" s="20" t="s">
        <v>24</v>
      </c>
      <c r="B20" s="20" t="s">
        <v>25</v>
      </c>
      <c r="C20" s="20" t="s">
        <v>13</v>
      </c>
      <c r="D20" s="29">
        <v>1463.1604728736456</v>
      </c>
      <c r="E20" s="29">
        <v>201.72615996393736</v>
      </c>
      <c r="F20" s="29">
        <v>808.10804627819857</v>
      </c>
      <c r="G20" s="29">
        <f t="shared" si="1"/>
        <v>2472.9946791157818</v>
      </c>
      <c r="H20" s="29">
        <v>488.01709513222977</v>
      </c>
      <c r="I20" s="29">
        <f t="shared" si="2"/>
        <v>2961.0117742480115</v>
      </c>
      <c r="J20" s="29">
        <v>1605.1166387180212</v>
      </c>
      <c r="K20" s="29">
        <v>534.32517217515954</v>
      </c>
    </row>
    <row r="21" spans="1:11" x14ac:dyDescent="0.25">
      <c r="A21" s="20" t="s">
        <v>26</v>
      </c>
      <c r="B21" s="20" t="s">
        <v>27</v>
      </c>
      <c r="C21" s="20" t="s">
        <v>13</v>
      </c>
      <c r="D21" s="29">
        <v>309.88143077492089</v>
      </c>
      <c r="E21" s="29">
        <v>488.69308017739297</v>
      </c>
      <c r="F21" s="29">
        <v>216.9864583383407</v>
      </c>
      <c r="G21" s="29">
        <f t="shared" si="1"/>
        <v>1015.5609692906546</v>
      </c>
      <c r="H21" s="29">
        <v>351.45878568760435</v>
      </c>
      <c r="I21" s="29">
        <f t="shared" si="2"/>
        <v>1367.019754978259</v>
      </c>
      <c r="J21" s="29">
        <v>1019.8343994210065</v>
      </c>
      <c r="K21" s="29">
        <v>437.10283637122564</v>
      </c>
    </row>
    <row r="22" spans="1:11" x14ac:dyDescent="0.25">
      <c r="A22" s="20" t="s">
        <v>29</v>
      </c>
      <c r="B22" s="20" t="s">
        <v>30</v>
      </c>
      <c r="C22" s="20" t="s">
        <v>28</v>
      </c>
      <c r="D22" s="29">
        <v>249.38043236848225</v>
      </c>
      <c r="E22" s="29">
        <v>0</v>
      </c>
      <c r="F22" s="29">
        <v>0</v>
      </c>
      <c r="G22" s="29">
        <f t="shared" si="1"/>
        <v>249.38043236848225</v>
      </c>
      <c r="H22" s="29">
        <v>327.0477271190889</v>
      </c>
      <c r="I22" s="29">
        <f t="shared" si="2"/>
        <v>576.42815948757118</v>
      </c>
      <c r="J22" s="29">
        <v>481.71527916629532</v>
      </c>
      <c r="K22" s="29">
        <v>551.11605865994738</v>
      </c>
    </row>
    <row r="23" spans="1:11" x14ac:dyDescent="0.25">
      <c r="A23" s="20" t="s">
        <v>31</v>
      </c>
      <c r="B23" s="20" t="s">
        <v>71</v>
      </c>
      <c r="C23" s="20" t="s">
        <v>28</v>
      </c>
      <c r="D23" s="29">
        <v>376.47107260815773</v>
      </c>
      <c r="E23" s="29">
        <v>6.7970978360467349</v>
      </c>
      <c r="F23" s="29">
        <v>341.39268434404107</v>
      </c>
      <c r="G23" s="29">
        <f t="shared" si="1"/>
        <v>724.66085478824562</v>
      </c>
      <c r="H23" s="29">
        <v>2762.4447718834631</v>
      </c>
      <c r="I23" s="29">
        <f t="shared" si="2"/>
        <v>3487.1056266717087</v>
      </c>
      <c r="J23" s="29">
        <v>931.64626854970402</v>
      </c>
      <c r="K23" s="29">
        <v>2363.4624111057728</v>
      </c>
    </row>
    <row r="24" spans="1:11" x14ac:dyDescent="0.25">
      <c r="A24" s="20" t="s">
        <v>32</v>
      </c>
      <c r="B24" s="20" t="s">
        <v>33</v>
      </c>
      <c r="C24" s="20" t="s">
        <v>28</v>
      </c>
      <c r="D24" s="29">
        <v>219.05993644787526</v>
      </c>
      <c r="E24" s="29">
        <v>1.2875999999999999</v>
      </c>
      <c r="F24" s="29">
        <v>72.101360726952478</v>
      </c>
      <c r="G24" s="29">
        <f t="shared" si="1"/>
        <v>292.44889717482772</v>
      </c>
      <c r="H24" s="29">
        <v>751.52908677171672</v>
      </c>
      <c r="I24" s="29">
        <f t="shared" si="2"/>
        <v>1043.9779839465446</v>
      </c>
      <c r="J24" s="29">
        <v>236.77814353773408</v>
      </c>
      <c r="K24" s="29">
        <v>742.68313362371941</v>
      </c>
    </row>
    <row r="25" spans="1:11" x14ac:dyDescent="0.25">
      <c r="A25" s="20" t="s">
        <v>34</v>
      </c>
      <c r="B25" s="20" t="s">
        <v>35</v>
      </c>
      <c r="C25" s="20" t="s">
        <v>28</v>
      </c>
      <c r="D25" s="29">
        <v>265.88792552174357</v>
      </c>
      <c r="E25" s="29">
        <v>0</v>
      </c>
      <c r="F25" s="29">
        <v>196.0411053207882</v>
      </c>
      <c r="G25" s="29">
        <f t="shared" si="1"/>
        <v>461.9290308425318</v>
      </c>
      <c r="H25" s="29">
        <v>984.29464863231783</v>
      </c>
      <c r="I25" s="29">
        <f t="shared" si="2"/>
        <v>1446.2236794748496</v>
      </c>
      <c r="J25" s="29">
        <v>411.23393799358217</v>
      </c>
      <c r="K25" s="29">
        <v>813.9266635036978</v>
      </c>
    </row>
    <row r="26" spans="1:11" x14ac:dyDescent="0.25">
      <c r="A26" s="20" t="s">
        <v>37</v>
      </c>
      <c r="B26" s="20" t="s">
        <v>72</v>
      </c>
      <c r="C26" s="20" t="s">
        <v>36</v>
      </c>
      <c r="D26" s="29">
        <v>162.04848096333887</v>
      </c>
      <c r="E26" s="29">
        <v>70.542956614748377</v>
      </c>
      <c r="F26" s="29">
        <v>545.29898936146162</v>
      </c>
      <c r="G26" s="29">
        <f t="shared" si="1"/>
        <v>777.89042693954889</v>
      </c>
      <c r="H26" s="29">
        <v>1982.5474851082454</v>
      </c>
      <c r="I26" s="29">
        <f t="shared" si="2"/>
        <v>2760.4379120477943</v>
      </c>
      <c r="J26" s="29">
        <v>607.73396831474099</v>
      </c>
      <c r="K26" s="29">
        <v>1280.0012422807097</v>
      </c>
    </row>
    <row r="27" spans="1:11" x14ac:dyDescent="0.25">
      <c r="A27" s="20" t="s">
        <v>38</v>
      </c>
      <c r="B27" s="20" t="s">
        <v>39</v>
      </c>
      <c r="C27" s="20" t="s">
        <v>36</v>
      </c>
      <c r="D27" s="29">
        <v>2559.1479224939112</v>
      </c>
      <c r="E27" s="29">
        <v>29.766256359336353</v>
      </c>
      <c r="F27" s="29">
        <v>793.01591167221625</v>
      </c>
      <c r="G27" s="29">
        <f t="shared" si="1"/>
        <v>3381.9300905254636</v>
      </c>
      <c r="H27" s="29">
        <v>8035.0688677814005</v>
      </c>
      <c r="I27" s="29">
        <f t="shared" si="2"/>
        <v>11416.998958306864</v>
      </c>
      <c r="J27" s="29">
        <v>3457.2460598988619</v>
      </c>
      <c r="K27" s="29">
        <v>9636.2906532086854</v>
      </c>
    </row>
    <row r="28" spans="1:11" x14ac:dyDescent="0.25">
      <c r="A28" s="20" t="s">
        <v>40</v>
      </c>
      <c r="B28" s="20" t="s">
        <v>41</v>
      </c>
      <c r="C28" s="20" t="s">
        <v>36</v>
      </c>
      <c r="D28" s="29">
        <v>5967.9680914550227</v>
      </c>
      <c r="E28" s="29">
        <v>328.24657616950293</v>
      </c>
      <c r="F28" s="29">
        <v>772.93395018739864</v>
      </c>
      <c r="G28" s="29">
        <f t="shared" si="1"/>
        <v>7069.1486178119239</v>
      </c>
      <c r="H28" s="29">
        <v>3231.5063955470728</v>
      </c>
      <c r="I28" s="29">
        <f t="shared" si="2"/>
        <v>10300.655013358997</v>
      </c>
      <c r="J28" s="29">
        <v>4215.3521540623951</v>
      </c>
      <c r="K28" s="29">
        <v>4147.5094832150862</v>
      </c>
    </row>
    <row r="29" spans="1:11" x14ac:dyDescent="0.25">
      <c r="A29" s="20" t="s">
        <v>42</v>
      </c>
      <c r="B29" s="20" t="s">
        <v>73</v>
      </c>
      <c r="C29" s="20" t="s">
        <v>36</v>
      </c>
      <c r="D29" s="29">
        <v>6320.8171950341202</v>
      </c>
      <c r="E29" s="29">
        <v>14.899664946896683</v>
      </c>
      <c r="F29" s="29">
        <v>1808.3207546772787</v>
      </c>
      <c r="G29" s="29">
        <f t="shared" si="1"/>
        <v>8144.0376146582948</v>
      </c>
      <c r="H29" s="29">
        <v>9388.1017886338614</v>
      </c>
      <c r="I29" s="29">
        <f t="shared" si="2"/>
        <v>17532.139403292156</v>
      </c>
      <c r="J29" s="29">
        <v>7349.9219601770401</v>
      </c>
      <c r="K29" s="29">
        <v>20426.784194664913</v>
      </c>
    </row>
    <row r="30" spans="1:11" x14ac:dyDescent="0.25">
      <c r="A30" s="20" t="s">
        <v>44</v>
      </c>
      <c r="B30" s="20" t="s">
        <v>74</v>
      </c>
      <c r="C30" s="20" t="s">
        <v>43</v>
      </c>
      <c r="D30" s="29">
        <v>1763.8808956146227</v>
      </c>
      <c r="E30" s="29">
        <v>9.6096293985737518</v>
      </c>
      <c r="F30" s="29">
        <v>1490.0556193646246</v>
      </c>
      <c r="G30" s="29">
        <f t="shared" si="1"/>
        <v>3263.5461443778213</v>
      </c>
      <c r="H30" s="29">
        <v>1997.7960234018783</v>
      </c>
      <c r="I30" s="29">
        <f t="shared" si="2"/>
        <v>5261.3421677796996</v>
      </c>
      <c r="J30" s="29">
        <v>2045.5972860754146</v>
      </c>
      <c r="K30" s="29">
        <v>3569.9573802532564</v>
      </c>
    </row>
    <row r="31" spans="1:11" x14ac:dyDescent="0.25">
      <c r="A31" s="20" t="s">
        <v>45</v>
      </c>
      <c r="B31" s="20" t="s">
        <v>46</v>
      </c>
      <c r="C31" s="20" t="s">
        <v>43</v>
      </c>
      <c r="D31" s="29">
        <v>2312.0087736507016</v>
      </c>
      <c r="E31" s="29">
        <v>55.5</v>
      </c>
      <c r="F31" s="29">
        <v>295.59422616854403</v>
      </c>
      <c r="G31" s="29">
        <f t="shared" si="1"/>
        <v>2663.1029998192457</v>
      </c>
      <c r="H31" s="29">
        <v>1772.0843067625117</v>
      </c>
      <c r="I31" s="29">
        <f t="shared" si="2"/>
        <v>4435.1873065817572</v>
      </c>
      <c r="J31" s="29">
        <v>2214.8616136633873</v>
      </c>
      <c r="K31" s="29">
        <v>3538.937422544383</v>
      </c>
    </row>
    <row r="32" spans="1:11" x14ac:dyDescent="0.25">
      <c r="A32" s="20" t="s">
        <v>47</v>
      </c>
      <c r="B32" s="20" t="s">
        <v>48</v>
      </c>
      <c r="C32" s="20" t="s">
        <v>43</v>
      </c>
      <c r="D32" s="29">
        <v>1038.7672578878708</v>
      </c>
      <c r="E32" s="29">
        <v>390.43130716424696</v>
      </c>
      <c r="F32" s="29">
        <v>177.24077869116348</v>
      </c>
      <c r="G32" s="29">
        <f t="shared" si="1"/>
        <v>1606.4393437432814</v>
      </c>
      <c r="H32" s="29">
        <v>2076.6881051627565</v>
      </c>
      <c r="I32" s="29">
        <f t="shared" si="2"/>
        <v>3683.1274489060379</v>
      </c>
      <c r="J32" s="29">
        <v>1321.8846560748559</v>
      </c>
      <c r="K32" s="29">
        <v>1894.8796203022087</v>
      </c>
    </row>
    <row r="34" spans="1:1" x14ac:dyDescent="0.25">
      <c r="A34" s="20" t="s">
        <v>78</v>
      </c>
    </row>
  </sheetData>
  <mergeCells count="2">
    <mergeCell ref="D3:G3"/>
    <mergeCell ref="J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invest_UF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Henriques Fontenelle</dc:creator>
  <cp:lastModifiedBy>Thiago Henriques Fontenelle</cp:lastModifiedBy>
  <dcterms:created xsi:type="dcterms:W3CDTF">2021-10-04T20:39:27Z</dcterms:created>
  <dcterms:modified xsi:type="dcterms:W3CDTF">2022-03-22T12:11:47Z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70b2b46cc2f04d24b810b7d4da0a7448</vt:lpwstr>
  </property>
</Properties>
</file>